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media/image2.png" ContentType="image/pn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Quadro 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<sst xmlns="http://schemas.openxmlformats.org/spreadsheetml/2006/main" count="32" uniqueCount="25">
  <si>
    <t>SISTEMA DE RISCO BASILEIA E MERCADO -  GERENCIAMENTO DE RISCOS</t>
  </si>
  <si>
    <t> 1. Composição do Índice de Basileia </t>
  </si>
  <si>
    <t> PR RWA </t>
  </si>
  <si>
    <t>=</t>
  </si>
  <si>
    <t>Simular</t>
  </si>
  <si>
    <t> Índice de Basileia PR </t>
  </si>
  <si>
    <t> IBA PR </t>
  </si>
  <si>
    <t>FOLGA</t>
  </si>
  <si>
    <t> Fator F </t>
  </si>
  <si>
    <t>ACP Manutenção</t>
  </si>
  <si>
    <t>  </t>
  </si>
  <si>
    <t> RWA </t>
  </si>
  <si>
    <t> RWA Ampl.</t>
  </si>
  <si>
    <t> RWACPAD </t>
  </si>
  <si>
    <t> RWACAM </t>
  </si>
  <si>
    <t>PCAM</t>
  </si>
  <si>
    <t> RWAJUR </t>
  </si>
  <si>
    <t>PJUR</t>
  </si>
  <si>
    <t> RWACOM </t>
  </si>
  <si>
    <t>PCOM</t>
  </si>
  <si>
    <t> RWAACS </t>
  </si>
  <si>
    <t>PACS</t>
  </si>
  <si>
    <t> RWAOPAD </t>
  </si>
  <si>
    <t>OPR</t>
  </si>
  <si>
    <t> RBAN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</si>
</sst>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;[RED]\-[$R$-416]\ #,##0"/>
    <numFmt numFmtId="166" formatCode="0.0%"/>
    <numFmt numFmtId="167" formatCode="0.00%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b val="true"/>
      <sz val="14"/>
      <color rgb="FFFF3333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DDDDDD"/>
      </patternFill>
    </fill>
    <fill>
      <patternFill patternType="solid">
        <fgColor rgb="FF3333FF"/>
        <bgColor rgb="FF3366FF"/>
      </patternFill>
    </fill>
    <fill>
      <patternFill patternType="solid">
        <fgColor rgb="FFFFFF99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969696"/>
        <bgColor rgb="FF808080"/>
      </patternFill>
    </fill>
    <fill>
      <patternFill patternType="solid">
        <fgColor rgb="FFFF3333"/>
        <bgColor rgb="FFFF6600"/>
      </patternFill>
    </fill>
    <fill>
      <patternFill patternType="solid">
        <fgColor rgb="FFDDDDDD"/>
        <bgColor rgb="FFEEEEE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8" borderId="1" xfId="0" applyFont="true" applyBorder="true" applyAlignment="true" applyProtection="true">
      <alignment horizontal="left" vertical="center" textRotation="0" wrapText="true" indent="4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54000</xdr:colOff>
      <xdr:row>0</xdr:row>
      <xdr:rowOff>0</xdr:rowOff>
    </xdr:from>
    <xdr:to>
      <xdr:col>0</xdr:col>
      <xdr:colOff>1373400</xdr:colOff>
      <xdr:row>3</xdr:row>
      <xdr:rowOff>9360</xdr:rowOff>
    </xdr:to>
    <xdr:pic>
      <xdr:nvPicPr>
        <xdr:cNvPr id="0" name="Picture 1025" descr=""/>
        <xdr:cNvPicPr/>
      </xdr:nvPicPr>
      <xdr:blipFill>
        <a:blip r:embed="rId1"/>
        <a:stretch/>
      </xdr:blipFill>
      <xdr:spPr>
        <a:xfrm>
          <a:off x="54000" y="0"/>
          <a:ext cx="1319400" cy="496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9" activeCellId="0" sqref="I29"/>
    </sheetView>
  </sheetViews>
  <sheetFormatPr defaultRowHeight="12.8"/>
  <cols>
    <col collapsed="false" hidden="false" max="1" min="1" style="0" width="21.1683673469388"/>
    <col collapsed="false" hidden="false" max="2" min="2" style="0" width="18.3316326530612"/>
    <col collapsed="false" hidden="false" max="3" min="3" style="0" width="6.76530612244898"/>
    <col collapsed="false" hidden="false" max="4" min="4" style="0" width="18.2857142857143"/>
    <col collapsed="false" hidden="false" max="5" min="5" style="0" width="15.5867346938776"/>
    <col collapsed="false" hidden="false" max="1025" min="6" style="0" width="8.72959183673469"/>
  </cols>
  <sheetData>
    <row r="1" customFormat="false" ht="12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Format="false" ht="12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2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customFormat="false" ht="12.8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customFormat="false" ht="12.75" hidden="false" customHeight="true" outlineLevel="0" collapsed="false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customFormat="false" ht="12.8" hidden="false" customHeight="false" outlineLevel="0" collapsed="false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</row>
    <row r="7" customFormat="false" ht="12.8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9" customFormat="false" ht="12.8" hidden="false" customHeight="false" outlineLevel="0" collapsed="false">
      <c r="A9" s="6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1" customFormat="false" ht="12.8" hidden="false" customHeight="false" outlineLevel="0" collapsed="false">
      <c r="A11" s="7"/>
      <c r="B11" s="7" t="n">
        <v>2015</v>
      </c>
      <c r="C11" s="7"/>
      <c r="D11" s="7" t="n">
        <v>2019</v>
      </c>
    </row>
    <row r="12" customFormat="false" ht="12.75" hidden="false" customHeight="true" outlineLevel="0" collapsed="false">
      <c r="A12" s="8" t="s">
        <v>2</v>
      </c>
      <c r="B12" s="9" t="n">
        <v>550000000</v>
      </c>
      <c r="C12" s="10" t="s">
        <v>3</v>
      </c>
      <c r="D12" s="9" t="n">
        <f aca="false">B12</f>
        <v>550000000</v>
      </c>
      <c r="F12" s="11" t="s">
        <v>4</v>
      </c>
    </row>
    <row r="13" customFormat="false" ht="12.75" hidden="false" customHeight="true" outlineLevel="0" collapsed="false"/>
    <row r="14" customFormat="false" ht="12.75" hidden="false" customHeight="true" outlineLevel="0" collapsed="false">
      <c r="A14" s="12" t="s">
        <v>5</v>
      </c>
      <c r="B14" s="13" t="n">
        <f aca="false">B12/B21</f>
        <v>0.149014778325123</v>
      </c>
      <c r="D14" s="13" t="n">
        <f aca="false">D12/D21</f>
        <v>0.122905027932961</v>
      </c>
    </row>
    <row r="15" customFormat="false" ht="12.75" hidden="false" customHeight="true" outlineLevel="0" collapsed="false">
      <c r="A15" s="12" t="s">
        <v>6</v>
      </c>
      <c r="B15" s="14" t="n">
        <f aca="false">B12/B22</f>
        <v>0.127100840336134</v>
      </c>
      <c r="D15" s="14" t="n">
        <f aca="false">D12/D22</f>
        <v>0.102803738317757</v>
      </c>
    </row>
    <row r="16" customFormat="false" ht="17.35" hidden="false" customHeight="false" outlineLevel="0" collapsed="false">
      <c r="A16" s="15" t="s">
        <v>7</v>
      </c>
      <c r="B16" s="16" t="n">
        <f aca="false">B15-SUM(B18:B19)</f>
        <v>0.0171008403361344</v>
      </c>
      <c r="D16" s="16" t="n">
        <f aca="false">D15-SUM(D18:D19)</f>
        <v>-0.002196261682243</v>
      </c>
    </row>
    <row r="18" customFormat="false" ht="12.75" hidden="false" customHeight="true" outlineLevel="0" collapsed="false">
      <c r="A18" s="8" t="s">
        <v>8</v>
      </c>
      <c r="B18" s="17" t="n">
        <v>0.11</v>
      </c>
      <c r="C18" s="18"/>
      <c r="D18" s="17" t="n">
        <v>0.08</v>
      </c>
    </row>
    <row r="19" customFormat="false" ht="12.75" hidden="false" customHeight="true" outlineLevel="0" collapsed="false">
      <c r="A19" s="8" t="s">
        <v>9</v>
      </c>
      <c r="B19" s="17" t="n">
        <v>0</v>
      </c>
      <c r="C19" s="18"/>
      <c r="D19" s="17" t="n">
        <v>0.025</v>
      </c>
    </row>
    <row r="20" customFormat="false" ht="12.75" hidden="false" customHeight="true" outlineLevel="0" collapsed="false">
      <c r="A20" s="19" t="s">
        <v>10</v>
      </c>
      <c r="B20" s="19"/>
    </row>
    <row r="21" customFormat="false" ht="12.75" hidden="false" customHeight="true" outlineLevel="0" collapsed="false">
      <c r="A21" s="8" t="s">
        <v>11</v>
      </c>
      <c r="B21" s="20" t="n">
        <f aca="false">B24+B25+B27+B29+B31+B33</f>
        <v>3690909090.90909</v>
      </c>
      <c r="C21" s="21"/>
      <c r="D21" s="20" t="n">
        <f aca="false">D24+D25+D27+D29+D31+D33</f>
        <v>4475000000</v>
      </c>
    </row>
    <row r="22" customFormat="false" ht="12.75" hidden="false" customHeight="true" outlineLevel="0" collapsed="false">
      <c r="A22" s="8" t="s">
        <v>12</v>
      </c>
      <c r="B22" s="20" t="n">
        <f aca="false">B21+B35/B18</f>
        <v>4327272727.27273</v>
      </c>
      <c r="C22" s="21"/>
      <c r="D22" s="20" t="n">
        <f aca="false">D21+D35/D18</f>
        <v>5350000000</v>
      </c>
    </row>
    <row r="23" customFormat="false" ht="12.75" hidden="false" customHeight="true" outlineLevel="0" collapsed="false"/>
    <row r="24" customFormat="false" ht="12.75" hidden="false" customHeight="true" outlineLevel="0" collapsed="false">
      <c r="A24" s="8" t="s">
        <v>13</v>
      </c>
      <c r="B24" s="22" t="n">
        <v>1600000000</v>
      </c>
      <c r="C24" s="10" t="s">
        <v>3</v>
      </c>
      <c r="D24" s="22" t="n">
        <f aca="false">B24</f>
        <v>1600000000</v>
      </c>
    </row>
    <row r="25" customFormat="false" ht="12.75" hidden="false" customHeight="true" outlineLevel="0" collapsed="false">
      <c r="A25" s="8" t="s">
        <v>14</v>
      </c>
      <c r="B25" s="23" t="n">
        <f aca="false">B26/B$18</f>
        <v>272727272.727273</v>
      </c>
      <c r="C25" s="21"/>
      <c r="D25" s="23" t="n">
        <f aca="false">D26/D$18</f>
        <v>375000000</v>
      </c>
    </row>
    <row r="26" customFormat="false" ht="12.75" hidden="false" customHeight="true" outlineLevel="0" collapsed="false">
      <c r="A26" s="24" t="s">
        <v>15</v>
      </c>
      <c r="B26" s="22" t="n">
        <v>30000000</v>
      </c>
      <c r="C26" s="10" t="s">
        <v>3</v>
      </c>
      <c r="D26" s="22" t="n">
        <f aca="false">B26</f>
        <v>30000000</v>
      </c>
    </row>
    <row r="27" customFormat="false" ht="12.75" hidden="false" customHeight="true" outlineLevel="0" collapsed="false">
      <c r="A27" s="8" t="s">
        <v>16</v>
      </c>
      <c r="B27" s="23" t="n">
        <f aca="false">B28/B$18</f>
        <v>1090909090.90909</v>
      </c>
      <c r="C27" s="21"/>
      <c r="D27" s="23" t="n">
        <f aca="false">D28/D$18</f>
        <v>1500000000</v>
      </c>
    </row>
    <row r="28" customFormat="false" ht="12.75" hidden="false" customHeight="true" outlineLevel="0" collapsed="false">
      <c r="A28" s="24" t="s">
        <v>17</v>
      </c>
      <c r="B28" s="22" t="n">
        <v>120000000</v>
      </c>
      <c r="C28" s="10" t="s">
        <v>3</v>
      </c>
      <c r="D28" s="22" t="n">
        <f aca="false">B28</f>
        <v>120000000</v>
      </c>
    </row>
    <row r="29" customFormat="false" ht="12.75" hidden="false" customHeight="true" outlineLevel="0" collapsed="false">
      <c r="A29" s="8" t="s">
        <v>18</v>
      </c>
      <c r="B29" s="23" t="n">
        <f aca="false">B30/B$18</f>
        <v>181818181.818182</v>
      </c>
      <c r="C29" s="21"/>
      <c r="D29" s="23" t="n">
        <f aca="false">D30/D$18</f>
        <v>250000000</v>
      </c>
    </row>
    <row r="30" customFormat="false" ht="12.75" hidden="false" customHeight="true" outlineLevel="0" collapsed="false">
      <c r="A30" s="24" t="s">
        <v>19</v>
      </c>
      <c r="B30" s="22" t="n">
        <v>20000000</v>
      </c>
      <c r="C30" s="10" t="s">
        <v>3</v>
      </c>
      <c r="D30" s="22" t="n">
        <f aca="false">B30</f>
        <v>20000000</v>
      </c>
    </row>
    <row r="31" customFormat="false" ht="12.75" hidden="false" customHeight="true" outlineLevel="0" collapsed="false">
      <c r="A31" s="8" t="s">
        <v>20</v>
      </c>
      <c r="B31" s="23" t="n">
        <f aca="false">B32/B$18</f>
        <v>181818181.818182</v>
      </c>
      <c r="C31" s="21"/>
      <c r="D31" s="23" t="n">
        <f aca="false">D32/D$18</f>
        <v>250000000</v>
      </c>
    </row>
    <row r="32" customFormat="false" ht="12.75" hidden="false" customHeight="true" outlineLevel="0" collapsed="false">
      <c r="A32" s="24" t="s">
        <v>21</v>
      </c>
      <c r="B32" s="22" t="n">
        <v>20000000</v>
      </c>
      <c r="C32" s="10" t="s">
        <v>3</v>
      </c>
      <c r="D32" s="22" t="n">
        <f aca="false">B32</f>
        <v>20000000</v>
      </c>
    </row>
    <row r="33" customFormat="false" ht="12.75" hidden="false" customHeight="true" outlineLevel="0" collapsed="false">
      <c r="A33" s="8" t="s">
        <v>22</v>
      </c>
      <c r="B33" s="23" t="n">
        <f aca="false">B34/B$18</f>
        <v>363636363.636364</v>
      </c>
      <c r="C33" s="21"/>
      <c r="D33" s="23" t="n">
        <f aca="false">D34/D$18</f>
        <v>500000000</v>
      </c>
    </row>
    <row r="34" customFormat="false" ht="12.75" hidden="false" customHeight="true" outlineLevel="0" collapsed="false">
      <c r="A34" s="24" t="s">
        <v>23</v>
      </c>
      <c r="B34" s="22" t="n">
        <v>40000000</v>
      </c>
      <c r="C34" s="10" t="s">
        <v>3</v>
      </c>
      <c r="D34" s="22" t="n">
        <f aca="false">B34</f>
        <v>40000000</v>
      </c>
    </row>
    <row r="35" customFormat="false" ht="12.75" hidden="false" customHeight="true" outlineLevel="0" collapsed="false">
      <c r="A35" s="8" t="s">
        <v>24</v>
      </c>
      <c r="B35" s="22" t="n">
        <v>70000000</v>
      </c>
      <c r="C35" s="10" t="s">
        <v>3</v>
      </c>
      <c r="D35" s="22" t="n">
        <f aca="false">B35</f>
        <v>70000000</v>
      </c>
    </row>
  </sheetData>
  <mergeCells count="7">
    <mergeCell ref="A5:B5"/>
    <mergeCell ref="A6:K6"/>
    <mergeCell ref="L6:M6"/>
    <mergeCell ref="A7:G7"/>
    <mergeCell ref="H7:M7"/>
    <mergeCell ref="A9:M9"/>
    <mergeCell ref="A20:B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4536</TotalTime>
  <Application>LibreOffice/4.4.1.2$Linux_X86_64 LibreOffice_project/45e2de17089c24a1fa810c8f975a7171ba4cd432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2015-11-04T14:59:09Z</dcterms:created>
  <dc:creator>Luiz Veiga</dc:creator>
  <dc:language>pt-BR</dc:language>
  <cp:lastModifiedBy>Luiz Veiga</cp:lastModifiedBy>
  <dcterms:modified xsi:type="dcterms:W3CDTF">2015-11-04T16:47:45Z</dcterms:modified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